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755"/>
  </bookViews>
  <sheets>
    <sheet name="Spesifikasi Bahan" sheetId="3" r:id="rId1"/>
    <sheet name="Sheet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7" i="3" l="1"/>
  <c r="M36" i="3"/>
  <c r="N36" i="3" s="1"/>
  <c r="P35" i="3"/>
  <c r="N34" i="3"/>
  <c r="N37" i="3" s="1"/>
  <c r="M34" i="3"/>
  <c r="N31" i="3"/>
  <c r="M31" i="3"/>
  <c r="M32" i="3" s="1"/>
  <c r="O30" i="3"/>
  <c r="O29" i="3"/>
  <c r="K24" i="3"/>
  <c r="M23" i="3" s="1"/>
  <c r="N16" i="3"/>
  <c r="N12" i="3"/>
  <c r="Q10" i="3"/>
  <c r="Q9" i="3"/>
  <c r="Q8" i="3"/>
  <c r="M38" i="3" l="1"/>
  <c r="O38" i="3" s="1"/>
  <c r="M18" i="3"/>
  <c r="M22" i="3"/>
  <c r="M17" i="3"/>
  <c r="M20" i="3"/>
  <c r="M19" i="3"/>
  <c r="M21" i="3"/>
  <c r="N18" i="3" l="1"/>
  <c r="N19" i="3" s="1"/>
  <c r="N20" i="3" s="1"/>
  <c r="N21" i="3" s="1"/>
  <c r="N22" i="3" s="1"/>
  <c r="N23" i="3" s="1"/>
  <c r="N17" i="3"/>
  <c r="M24" i="3"/>
  <c r="L25" i="3" l="1"/>
</calcChain>
</file>

<file path=xl/sharedStrings.xml><?xml version="1.0" encoding="utf-8"?>
<sst xmlns="http://schemas.openxmlformats.org/spreadsheetml/2006/main" count="34" uniqueCount="26">
  <si>
    <t>Bobot isi rata-rata agregat</t>
  </si>
  <si>
    <t>Berat isi agregat(A-B)/(D) (gr/cm³)</t>
  </si>
  <si>
    <t>Volumebejana(D) (cm³)</t>
  </si>
  <si>
    <t>Berat bejana+ agregat (A)</t>
  </si>
  <si>
    <t>Berat bejana(B) gr</t>
  </si>
  <si>
    <t>II</t>
  </si>
  <si>
    <t>I</t>
  </si>
  <si>
    <t>FM</t>
  </si>
  <si>
    <t>pan</t>
  </si>
  <si>
    <t>Kumulatif</t>
  </si>
  <si>
    <t>Berat Tertahan</t>
  </si>
  <si>
    <t>No ayakan</t>
  </si>
  <si>
    <t>Analisa Ayak</t>
  </si>
  <si>
    <t>Penyerapan Air</t>
  </si>
  <si>
    <t>gram</t>
  </si>
  <si>
    <t>Berat benda uji kering oven</t>
  </si>
  <si>
    <t>BJ Semu</t>
  </si>
  <si>
    <t>Berat gelas + tutup + air + benda uji</t>
  </si>
  <si>
    <t>BJ Kering</t>
  </si>
  <si>
    <t>Berat gelas + tutup + air</t>
  </si>
  <si>
    <t>BJ SSD</t>
  </si>
  <si>
    <t>Berat benda uji SSD</t>
  </si>
  <si>
    <t>BJ dan Penyerapan Air</t>
  </si>
  <si>
    <t>&lt; 4.75</t>
  </si>
  <si>
    <t>Ukuran Butir</t>
  </si>
  <si>
    <t>Agregat Halus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</si>
</sst>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164" fontId="0" fillId="0" borderId="0" xfId="0" applyNumberFormat="1"/>
    <xf numFmtId="0" fontId="0" fillId="2" borderId="0" xfId="0" applyFill="1"/>
    <xf numFmtId="2" fontId="0" fillId="0" borderId="0" xfId="0" applyNumberFormat="1"/>
    <xf numFmtId="0" fontId="1" fillId="0" borderId="0" xfId="0" applyFont="1"/>
    <xf numFmtId="10" fontId="0" fillId="0" borderId="0" xfId="0" applyNumberFormat="1"/>
    <xf numFmtId="0" fontId="0" fillId="0" borderId="0" xfId="0" applyAlignment="1">
      <alignment horizontal="right"/>
    </xf>
    <xf numFmtId="0" fontId="2" fillId="0" borderId="0" xfId="1"/>
    <xf numFmtId="10" fontId="2" fillId="0" borderId="0" xfId="1" applyNumberFormat="1"/>
    <xf numFmtId="164" fontId="2" fillId="0" borderId="0" xfId="1" applyNumberFormat="1"/>
    <xf numFmtId="0" fontId="0" fillId="0" borderId="0" xfId="0" applyFill="1" applyBorder="1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abSelected="1" topLeftCell="D1" zoomScaleNormal="100" workbookViewId="0">
      <selection activeCell="N20" sqref="N20"/>
    </sheetView>
  </sheetViews>
  <sheetFormatPr defaultRowHeight="15" x14ac:dyDescent="0.25"/>
  <cols>
    <col min="12" max="12" width="11.140625" customWidth="1"/>
  </cols>
  <sheetData>
    <row r="1" spans="1:18" x14ac:dyDescent="0.25">
      <c r="A1" s="12"/>
      <c r="B1" s="12"/>
      <c r="C1" s="12"/>
      <c r="D1" s="12"/>
      <c r="E1" s="12"/>
      <c r="F1" s="12"/>
      <c r="G1" s="12"/>
      <c r="H1" s="12"/>
      <c r="I1" s="12"/>
      <c r="J1" s="12" t="s">
        <v>25</v>
      </c>
      <c r="K1" s="12"/>
      <c r="L1" s="12"/>
      <c r="M1" s="12"/>
      <c r="N1" s="12"/>
      <c r="O1" s="12"/>
      <c r="P1" s="12"/>
      <c r="Q1" s="12"/>
      <c r="R1" s="12"/>
    </row>
    <row r="2" spans="1:18" x14ac:dyDescent="0.25">
      <c r="J2" t="s">
        <v>24</v>
      </c>
      <c r="O2" t="s">
        <v>23</v>
      </c>
    </row>
    <row r="7" spans="1:18" x14ac:dyDescent="0.25">
      <c r="A7" s="14"/>
      <c r="B7" s="14"/>
      <c r="C7" s="14"/>
      <c r="D7" s="14"/>
      <c r="E7" s="14"/>
      <c r="F7" s="14"/>
      <c r="G7" s="14"/>
      <c r="H7" s="14"/>
      <c r="I7" s="14"/>
      <c r="J7" s="14" t="s">
        <v>22</v>
      </c>
      <c r="K7" s="14"/>
      <c r="L7" s="14"/>
      <c r="M7" s="14"/>
      <c r="N7" s="14"/>
      <c r="O7" s="14"/>
      <c r="P7" s="14"/>
      <c r="Q7" s="14"/>
      <c r="R7" s="14"/>
    </row>
    <row r="8" spans="1:18" ht="15.75" x14ac:dyDescent="0.3">
      <c r="A8" s="7"/>
      <c r="B8" s="7"/>
      <c r="C8" s="7"/>
      <c r="D8" s="7"/>
      <c r="E8" s="7"/>
      <c r="F8" s="7"/>
      <c r="G8" s="7"/>
      <c r="H8" s="9"/>
      <c r="I8" s="7"/>
      <c r="J8" t="s">
        <v>21</v>
      </c>
      <c r="N8">
        <v>500</v>
      </c>
      <c r="O8" t="s">
        <v>14</v>
      </c>
      <c r="P8" t="s">
        <v>20</v>
      </c>
      <c r="Q8">
        <f>N8/(N8+N9-N10)</f>
        <v>2.5440113971710567</v>
      </c>
    </row>
    <row r="9" spans="1:18" ht="15.75" x14ac:dyDescent="0.3">
      <c r="A9" s="7"/>
      <c r="B9" s="7"/>
      <c r="C9" s="7"/>
      <c r="D9" s="7"/>
      <c r="E9" s="7"/>
      <c r="F9" s="7"/>
      <c r="G9" s="7"/>
      <c r="H9" s="9"/>
      <c r="I9" s="7"/>
      <c r="J9" t="s">
        <v>19</v>
      </c>
      <c r="N9">
        <v>975.4</v>
      </c>
      <c r="O9" t="s">
        <v>14</v>
      </c>
      <c r="P9" t="s">
        <v>18</v>
      </c>
      <c r="Q9">
        <f>N11/(N8+N9-N10)</f>
        <v>2.3832298768698461</v>
      </c>
    </row>
    <row r="10" spans="1:18" ht="15.75" x14ac:dyDescent="0.3">
      <c r="A10" s="7"/>
      <c r="B10" s="7"/>
      <c r="C10" s="7"/>
      <c r="D10" s="7"/>
      <c r="E10" s="7"/>
      <c r="F10" s="7"/>
      <c r="G10" s="7"/>
      <c r="H10" s="9"/>
      <c r="I10" s="7"/>
      <c r="J10" t="s">
        <v>17</v>
      </c>
      <c r="N10">
        <v>1278.8599999999999</v>
      </c>
      <c r="O10" t="s">
        <v>14</v>
      </c>
      <c r="P10" t="s">
        <v>16</v>
      </c>
      <c r="Q10">
        <f>N11/(N11+N9-N10)</f>
        <v>2.8398205408027151</v>
      </c>
    </row>
    <row r="11" spans="1:18" ht="15.75" x14ac:dyDescent="0.3">
      <c r="A11" s="7"/>
      <c r="B11" s="7"/>
      <c r="C11" s="7"/>
      <c r="D11" s="8"/>
      <c r="E11" s="7"/>
      <c r="F11" s="7"/>
      <c r="G11" s="7"/>
      <c r="H11" s="7"/>
      <c r="I11" s="7"/>
      <c r="J11" t="s">
        <v>15</v>
      </c>
      <c r="N11">
        <v>468.4</v>
      </c>
      <c r="O11" t="s">
        <v>14</v>
      </c>
    </row>
    <row r="12" spans="1:18" x14ac:dyDescent="0.25">
      <c r="J12" t="s">
        <v>13</v>
      </c>
      <c r="N12" s="5">
        <f>((N8-N11)/N11)</f>
        <v>6.7463706233988091E-2</v>
      </c>
    </row>
    <row r="14" spans="1:18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 t="s">
        <v>12</v>
      </c>
      <c r="K14" s="14"/>
      <c r="L14" s="14"/>
      <c r="M14" s="14"/>
      <c r="N14" s="14"/>
      <c r="O14" s="14"/>
      <c r="P14" s="14"/>
      <c r="Q14" s="14"/>
      <c r="R14" s="14"/>
    </row>
    <row r="15" spans="1:18" x14ac:dyDescent="0.25">
      <c r="J15" t="s">
        <v>11</v>
      </c>
      <c r="K15" s="14" t="s">
        <v>10</v>
      </c>
      <c r="L15" s="14"/>
      <c r="M15" s="14"/>
      <c r="N15" t="s">
        <v>9</v>
      </c>
    </row>
    <row r="16" spans="1:18" x14ac:dyDescent="0.25">
      <c r="J16">
        <v>4.75</v>
      </c>
      <c r="K16" s="15">
        <v>0</v>
      </c>
      <c r="L16" s="15"/>
      <c r="M16">
        <v>0</v>
      </c>
      <c r="N16">
        <f>M16</f>
        <v>0</v>
      </c>
    </row>
    <row r="17" spans="1:15" x14ac:dyDescent="0.25">
      <c r="J17">
        <v>2.36</v>
      </c>
      <c r="K17" s="16">
        <v>0.1802</v>
      </c>
      <c r="L17" s="16"/>
      <c r="M17" s="5">
        <f t="shared" ref="M17:M23" si="0">K17/$K$24</f>
        <v>0.22354546582309889</v>
      </c>
      <c r="N17" s="5">
        <f t="shared" ref="N17:N23" si="1">M17+N16</f>
        <v>0.22354546582309889</v>
      </c>
    </row>
    <row r="18" spans="1:15" x14ac:dyDescent="0.25">
      <c r="C18" s="1"/>
      <c r="D18" s="3"/>
      <c r="J18">
        <v>1.18</v>
      </c>
      <c r="K18" s="16">
        <v>0.19489999999999999</v>
      </c>
      <c r="L18" s="16"/>
      <c r="M18" s="5">
        <f t="shared" si="0"/>
        <v>0.24178141669768019</v>
      </c>
      <c r="N18" s="5">
        <f t="shared" si="1"/>
        <v>0.46532688252077908</v>
      </c>
    </row>
    <row r="19" spans="1:15" x14ac:dyDescent="0.25">
      <c r="J19">
        <v>0.6</v>
      </c>
      <c r="K19" s="10">
        <v>0.19389999999999999</v>
      </c>
      <c r="L19" s="10"/>
      <c r="M19" s="5">
        <f t="shared" si="0"/>
        <v>0.24054087582185835</v>
      </c>
      <c r="N19" s="5">
        <f t="shared" si="1"/>
        <v>0.70586775834263737</v>
      </c>
    </row>
    <row r="20" spans="1:15" x14ac:dyDescent="0.25">
      <c r="A20" s="12"/>
      <c r="B20" s="12"/>
      <c r="C20" s="12"/>
      <c r="D20" s="12"/>
      <c r="E20" s="12"/>
      <c r="F20" s="12"/>
      <c r="G20" s="12"/>
      <c r="H20" s="12"/>
      <c r="I20" s="12"/>
      <c r="J20">
        <v>0.3</v>
      </c>
      <c r="K20" s="10">
        <v>0.12529999999999999</v>
      </c>
      <c r="L20" s="10"/>
      <c r="M20" s="5">
        <f t="shared" si="0"/>
        <v>0.15543977174047885</v>
      </c>
      <c r="N20" s="5">
        <f t="shared" si="1"/>
        <v>0.86130753008311622</v>
      </c>
    </row>
    <row r="21" spans="1:15" x14ac:dyDescent="0.25">
      <c r="J21">
        <v>0.15</v>
      </c>
      <c r="K21" s="10">
        <v>7.9399999999999998E-2</v>
      </c>
      <c r="L21" s="10"/>
      <c r="M21" s="5">
        <f t="shared" si="0"/>
        <v>9.8498945540255553E-2</v>
      </c>
      <c r="N21" s="5">
        <f t="shared" si="1"/>
        <v>0.95980647562337174</v>
      </c>
    </row>
    <row r="22" spans="1:15" x14ac:dyDescent="0.25">
      <c r="J22">
        <v>7.4999999999999997E-2</v>
      </c>
      <c r="K22" s="10">
        <v>2.5499999999999998E-2</v>
      </c>
      <c r="L22" s="10"/>
      <c r="M22" s="5">
        <f t="shared" si="0"/>
        <v>3.1633792333457388E-2</v>
      </c>
      <c r="N22" s="5">
        <f t="shared" si="1"/>
        <v>0.99144026795682916</v>
      </c>
    </row>
    <row r="23" spans="1:15" x14ac:dyDescent="0.25">
      <c r="J23" s="6" t="s">
        <v>8</v>
      </c>
      <c r="K23" s="11">
        <v>6.8999999999999999E-3</v>
      </c>
      <c r="L23" s="11"/>
      <c r="M23" s="5">
        <f t="shared" si="0"/>
        <v>8.5597320431708233E-3</v>
      </c>
      <c r="N23" s="5">
        <f t="shared" si="1"/>
        <v>1</v>
      </c>
    </row>
    <row r="24" spans="1:15" x14ac:dyDescent="0.25">
      <c r="C24" s="3"/>
      <c r="D24" s="3"/>
      <c r="E24" s="3"/>
      <c r="K24" s="12">
        <f>SUM(K16:L23)</f>
        <v>0.80609999999999993</v>
      </c>
      <c r="L24" s="12"/>
      <c r="M24" s="5">
        <f>SUM(M17:M23)</f>
        <v>1</v>
      </c>
    </row>
    <row r="25" spans="1:15" x14ac:dyDescent="0.25">
      <c r="C25" s="3"/>
      <c r="D25" s="3"/>
      <c r="E25" s="3"/>
      <c r="K25" s="4" t="s">
        <v>7</v>
      </c>
      <c r="L25">
        <f>SUM(N16:N21)</f>
        <v>3.2158541123930031</v>
      </c>
    </row>
    <row r="26" spans="1:15" x14ac:dyDescent="0.25">
      <c r="C26" s="3"/>
      <c r="D26" s="3"/>
      <c r="E26" s="3"/>
    </row>
    <row r="27" spans="1:15" x14ac:dyDescent="0.25">
      <c r="C27" s="3"/>
      <c r="D27" s="3"/>
      <c r="E27" s="3"/>
      <c r="M27" t="s">
        <v>6</v>
      </c>
      <c r="N27" t="s">
        <v>5</v>
      </c>
    </row>
    <row r="28" spans="1:15" x14ac:dyDescent="0.25">
      <c r="C28" s="3"/>
      <c r="D28" s="3"/>
      <c r="E28" s="3"/>
      <c r="J28" t="s">
        <v>4</v>
      </c>
      <c r="M28">
        <v>2699.7</v>
      </c>
      <c r="N28">
        <v>2699.7</v>
      </c>
    </row>
    <row r="29" spans="1:15" x14ac:dyDescent="0.25">
      <c r="J29" t="s">
        <v>3</v>
      </c>
      <c r="M29">
        <v>6583.4</v>
      </c>
      <c r="N29">
        <v>6628.3</v>
      </c>
      <c r="O29">
        <f>(M29+N29)/2</f>
        <v>6605.85</v>
      </c>
    </row>
    <row r="30" spans="1:15" x14ac:dyDescent="0.25">
      <c r="J30" t="s">
        <v>2</v>
      </c>
      <c r="M30">
        <v>2642.2</v>
      </c>
      <c r="N30">
        <v>2642.2</v>
      </c>
      <c r="O30">
        <f>N30</f>
        <v>2642.2</v>
      </c>
    </row>
    <row r="31" spans="1:15" x14ac:dyDescent="0.25">
      <c r="J31" t="s">
        <v>1</v>
      </c>
      <c r="M31" s="1">
        <f>(M29-M28)/M30</f>
        <v>1.4698735901899933</v>
      </c>
      <c r="N31" s="1">
        <f>(N29-N28)/N30</f>
        <v>1.4868670047687536</v>
      </c>
    </row>
    <row r="32" spans="1:15" x14ac:dyDescent="0.25">
      <c r="J32" t="s">
        <v>0</v>
      </c>
      <c r="M32" s="13">
        <f>AVERAGE(M31:N31)</f>
        <v>1.4783702974793735</v>
      </c>
      <c r="N32" s="14"/>
    </row>
    <row r="34" spans="10:16" x14ac:dyDescent="0.25">
      <c r="J34" t="s">
        <v>4</v>
      </c>
      <c r="M34">
        <f>M28</f>
        <v>2699.7</v>
      </c>
      <c r="N34">
        <f>N28</f>
        <v>2699.7</v>
      </c>
    </row>
    <row r="35" spans="10:16" x14ac:dyDescent="0.25">
      <c r="J35" t="s">
        <v>3</v>
      </c>
      <c r="M35">
        <v>6908.7</v>
      </c>
      <c r="N35">
        <v>6926.6</v>
      </c>
      <c r="P35">
        <f>M35-M34</f>
        <v>4209</v>
      </c>
    </row>
    <row r="36" spans="10:16" x14ac:dyDescent="0.25">
      <c r="J36" s="2" t="s">
        <v>2</v>
      </c>
      <c r="K36" s="2"/>
      <c r="L36" s="2"/>
      <c r="M36" s="2">
        <f>M30</f>
        <v>2642.2</v>
      </c>
      <c r="N36" s="2">
        <f>M36</f>
        <v>2642.2</v>
      </c>
    </row>
    <row r="37" spans="10:16" x14ac:dyDescent="0.25">
      <c r="J37" t="s">
        <v>1</v>
      </c>
      <c r="M37" s="1">
        <f>(M35-M34)/M36</f>
        <v>1.592990689576868</v>
      </c>
      <c r="N37" s="1">
        <f>(N35-N34)/N36</f>
        <v>1.5997653470592692</v>
      </c>
    </row>
    <row r="38" spans="10:16" x14ac:dyDescent="0.25">
      <c r="J38" t="s">
        <v>0</v>
      </c>
      <c r="M38" s="13">
        <f>AVERAGE(M37:N37)</f>
        <v>1.5963780183180685</v>
      </c>
      <c r="N38" s="14"/>
      <c r="O38">
        <f>M38*1000</f>
        <v>1596.3780183180684</v>
      </c>
    </row>
  </sheetData>
  <mergeCells count="19">
    <mergeCell ref="A20:I20"/>
    <mergeCell ref="K20:L20"/>
    <mergeCell ref="A1:I1"/>
    <mergeCell ref="J1:R1"/>
    <mergeCell ref="A7:I7"/>
    <mergeCell ref="J7:R7"/>
    <mergeCell ref="A14:I14"/>
    <mergeCell ref="J14:R14"/>
    <mergeCell ref="M38:N38"/>
    <mergeCell ref="K15:M15"/>
    <mergeCell ref="K16:L16"/>
    <mergeCell ref="K17:L17"/>
    <mergeCell ref="K18:L18"/>
    <mergeCell ref="K19:L19"/>
    <mergeCell ref="K21:L21"/>
    <mergeCell ref="K22:L22"/>
    <mergeCell ref="K23:L23"/>
    <mergeCell ref="K24:L24"/>
    <mergeCell ref="M32:N3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C4" sqref="C4:K14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Spesifikasi Bahan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Zeby Ukri Zatta Pelawi</dc:creator>
  <cp:lastModifiedBy>USER</cp:lastModifiedBy>
  <dcterms:created xsi:type="dcterms:W3CDTF">2017-09-19T12:42:08Z</dcterms:created>
  <dcterms:modified xsi:type="dcterms:W3CDTF">2017-09-21T07:56:29Z</dcterms:modified>
</cp:coreProperties>
</file>